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附件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<sst xmlns="http://schemas.openxmlformats.org/spreadsheetml/2006/main" count="33" uniqueCount="33">
  <si>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附件3</t>
  </si>
  <si>
    <t>2018年海南省政府投资公租房分配入住计划表</t>
  </si>
  <si>
    <t>单位：套</t>
  </si>
  <si>
    <t>序号</t>
  </si>
  <si>
    <t>市县</t>
  </si>
  <si>
    <t>开工套数</t>
  </si>
  <si>
    <t>截至2017年底</t>
  </si>
  <si>
    <t>2018年新增分配入住计划</t>
  </si>
  <si>
    <t>已分配入住套数</t>
  </si>
  <si>
    <t>分配入住率</t>
  </si>
  <si>
    <t>总计</t>
  </si>
  <si>
    <t>--</t>
  </si>
  <si>
    <t>海口市</t>
  </si>
  <si>
    <t>三亚市</t>
  </si>
  <si>
    <t>儋州市</t>
  </si>
  <si>
    <t>文昌市</t>
  </si>
  <si>
    <t>琼海市</t>
  </si>
  <si>
    <t>万宁市</t>
  </si>
  <si>
    <t>五指山市</t>
  </si>
  <si>
    <t>东方市</t>
  </si>
  <si>
    <t>昌江县</t>
  </si>
  <si>
    <t>临高县</t>
  </si>
  <si>
    <t>屯昌县</t>
  </si>
  <si>
    <t>白沙县</t>
  </si>
  <si>
    <t>定安县</t>
  </si>
  <si>
    <t>澄迈县</t>
  </si>
  <si>
    <t>乐东县</t>
  </si>
  <si>
    <t>陵水县</t>
  </si>
  <si>
    <t>保亭县</t>
  </si>
  <si>
    <t>琼中县</t>
  </si>
  <si>
    <t>洋浦</t>
  </si>
  <si>
    <t>省机关事务管理局</t>
  </si>
  <si>
    <t>填表说明：
1.政府投资建设公租房是指由政府或融资平台投资建设、面向社会统一配租的公租房。我省政府投资公租房项目都是在2015年底前开工建设的，原则上2018年底前90%以上要完成分配。
2、政府投资公租房分配入住比例已超过90%的市县，也要加快未分配公租房的建设及交付使用速度，加快公租房管理。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</si>
</sst>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3"/>
      <name val="宋体"/>
      <family val="0"/>
    </font>
    <font>
      <sz val="13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9" fontId="0" fillId="0" borderId="0" applyFont="0" applyAlignment="0" applyProtection="0"/>
    <xf numFmtId="42" fontId="0" fillId="0" borderId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3">
      <selection activeCell="K6" sqref="K6"/>
    </sheetView>
  </sheetViews>
  <sheetFormatPr defaultColWidth="9.00390625" defaultRowHeight="14.25"/>
  <cols>
    <col min="1" max="1" width="5.00390625" style="0" customWidth="1"/>
    <col min="2" max="2" width="19.375" style="0" customWidth="1"/>
    <col min="3" max="3" width="11.75390625" style="0" customWidth="1"/>
    <col min="4" max="4" width="12.00390625" style="0" customWidth="1"/>
    <col min="5" max="5" width="13.25390625" style="0" customWidth="1"/>
    <col min="6" max="6" width="16.00390625" style="0" customWidth="1"/>
  </cols>
  <sheetData>
    <row r="1" spans="1:6" ht="17.25" customHeight="1">
      <c r="A1" s="1" t="s">
        <v>0</v>
      </c>
      <c r="B1" s="1"/>
      <c r="C1" s="1"/>
      <c r="D1" s="1"/>
      <c r="E1" s="1"/>
      <c r="F1" s="1"/>
    </row>
    <row r="2" spans="1:6" ht="25.5" customHeight="1">
      <c r="A2" s="2" t="s">
        <v>1</v>
      </c>
      <c r="B2" s="2"/>
      <c r="C2" s="2"/>
      <c r="D2" s="2"/>
      <c r="E2" s="2"/>
      <c r="F2" s="2"/>
    </row>
    <row r="3" spans="1:6" ht="15" customHeight="1">
      <c r="A3" s="3" t="s">
        <v>2</v>
      </c>
      <c r="B3" s="3"/>
      <c r="C3" s="3"/>
      <c r="D3" s="3"/>
      <c r="E3" s="3"/>
      <c r="F3" s="3"/>
    </row>
    <row r="4" spans="1:6" ht="33.75" customHeight="1">
      <c r="A4" s="4" t="s">
        <v>3</v>
      </c>
      <c r="B4" s="5" t="s">
        <v>4</v>
      </c>
      <c r="C4" s="6" t="s">
        <v>5</v>
      </c>
      <c r="D4" s="7" t="s">
        <v>6</v>
      </c>
      <c r="E4" s="8"/>
      <c r="F4" s="9" t="s">
        <v>7</v>
      </c>
    </row>
    <row r="5" spans="1:6" ht="60.75" customHeight="1">
      <c r="A5" s="4"/>
      <c r="B5" s="4"/>
      <c r="C5" s="10"/>
      <c r="D5" s="11" t="s">
        <v>8</v>
      </c>
      <c r="E5" s="11" t="s">
        <v>9</v>
      </c>
      <c r="F5" s="12"/>
    </row>
    <row r="6" spans="1:6" ht="22.5" customHeight="1">
      <c r="A6" s="13" t="s">
        <v>10</v>
      </c>
      <c r="B6" s="20" t="s">
        <v>11</v>
      </c>
      <c r="C6" s="13">
        <f aca="true" t="shared" si="0" ref="C6:F6">SUM(C7:C26)</f>
        <v>69074</v>
      </c>
      <c r="D6" s="13">
        <f t="shared" si="0"/>
        <v>60403</v>
      </c>
      <c r="E6" s="14">
        <f aca="true" t="shared" si="1" ref="E6:E26">D6/C6</f>
        <v>0.8744679618959377</v>
      </c>
      <c r="F6" s="13">
        <f t="shared" si="0"/>
        <v>3965</v>
      </c>
    </row>
    <row r="7" spans="1:6" ht="21.75" customHeight="1">
      <c r="A7" s="15">
        <v>1</v>
      </c>
      <c r="B7" s="16" t="s">
        <v>12</v>
      </c>
      <c r="C7" s="16">
        <v>7792</v>
      </c>
      <c r="D7" s="17">
        <v>7786</v>
      </c>
      <c r="E7" s="14">
        <f t="shared" si="1"/>
        <v>0.9992299794661191</v>
      </c>
      <c r="F7" s="18"/>
    </row>
    <row r="8" spans="1:6" ht="21.75" customHeight="1">
      <c r="A8" s="15">
        <v>2</v>
      </c>
      <c r="B8" s="16" t="s">
        <v>13</v>
      </c>
      <c r="C8" s="16">
        <v>4970</v>
      </c>
      <c r="D8" s="16">
        <v>4532</v>
      </c>
      <c r="E8" s="14">
        <f t="shared" si="1"/>
        <v>0.9118712273641851</v>
      </c>
      <c r="F8" s="18"/>
    </row>
    <row r="9" spans="1:6" ht="21.75" customHeight="1">
      <c r="A9" s="15">
        <v>3</v>
      </c>
      <c r="B9" s="16" t="s">
        <v>14</v>
      </c>
      <c r="C9" s="16">
        <v>5105</v>
      </c>
      <c r="D9" s="16">
        <v>5105</v>
      </c>
      <c r="E9" s="14">
        <f t="shared" si="1"/>
        <v>1</v>
      </c>
      <c r="F9" s="18"/>
    </row>
    <row r="10" spans="1:6" ht="21.75" customHeight="1">
      <c r="A10" s="15">
        <v>4</v>
      </c>
      <c r="B10" s="16" t="s">
        <v>15</v>
      </c>
      <c r="C10" s="16">
        <v>3190</v>
      </c>
      <c r="D10" s="16">
        <v>3031</v>
      </c>
      <c r="E10" s="14">
        <f t="shared" si="1"/>
        <v>0.9501567398119122</v>
      </c>
      <c r="F10" s="18"/>
    </row>
    <row r="11" spans="1:6" ht="21.75" customHeight="1">
      <c r="A11" s="15">
        <v>5</v>
      </c>
      <c r="B11" s="16" t="s">
        <v>16</v>
      </c>
      <c r="C11" s="16">
        <v>4085</v>
      </c>
      <c r="D11" s="16">
        <v>3815</v>
      </c>
      <c r="E11" s="14">
        <f t="shared" si="1"/>
        <v>0.9339045287637698</v>
      </c>
      <c r="F11" s="18"/>
    </row>
    <row r="12" spans="1:6" ht="21.75" customHeight="1">
      <c r="A12" s="15">
        <v>6</v>
      </c>
      <c r="B12" s="16" t="s">
        <v>17</v>
      </c>
      <c r="C12" s="16">
        <v>4898</v>
      </c>
      <c r="D12" s="16">
        <v>4260</v>
      </c>
      <c r="E12" s="14">
        <f t="shared" si="1"/>
        <v>0.8697427521437321</v>
      </c>
      <c r="F12" s="18">
        <f aca="true" t="shared" si="2" ref="F7:F26">ROUNDUP(IF(D12/C12&gt;=0.9,0,C12*0.9-D12),0)</f>
        <v>149</v>
      </c>
    </row>
    <row r="13" spans="1:6" ht="21.75" customHeight="1">
      <c r="A13" s="15">
        <v>7</v>
      </c>
      <c r="B13" s="16" t="s">
        <v>18</v>
      </c>
      <c r="C13" s="16">
        <v>1948</v>
      </c>
      <c r="D13" s="16">
        <v>1944</v>
      </c>
      <c r="E13" s="14">
        <f t="shared" si="1"/>
        <v>0.997946611909651</v>
      </c>
      <c r="F13" s="18"/>
    </row>
    <row r="14" spans="1:6" ht="21.75" customHeight="1">
      <c r="A14" s="15">
        <v>8</v>
      </c>
      <c r="B14" s="16" t="s">
        <v>19</v>
      </c>
      <c r="C14" s="16">
        <v>3542</v>
      </c>
      <c r="D14" s="16">
        <v>2953</v>
      </c>
      <c r="E14" s="14">
        <f t="shared" si="1"/>
        <v>0.8337097684923772</v>
      </c>
      <c r="F14" s="18">
        <f t="shared" si="2"/>
        <v>235</v>
      </c>
    </row>
    <row r="15" spans="1:6" ht="21.75" customHeight="1">
      <c r="A15" s="15">
        <v>9</v>
      </c>
      <c r="B15" s="17" t="s">
        <v>20</v>
      </c>
      <c r="C15" s="17">
        <v>3231</v>
      </c>
      <c r="D15" s="17">
        <v>2873</v>
      </c>
      <c r="E15" s="14">
        <f t="shared" si="1"/>
        <v>0.8891983905911482</v>
      </c>
      <c r="F15" s="18">
        <f t="shared" si="2"/>
        <v>35</v>
      </c>
    </row>
    <row r="16" spans="1:6" ht="21.75" customHeight="1">
      <c r="A16" s="15">
        <v>10</v>
      </c>
      <c r="B16" s="17" t="s">
        <v>21</v>
      </c>
      <c r="C16" s="17">
        <v>3231</v>
      </c>
      <c r="D16" s="17">
        <v>1500</v>
      </c>
      <c r="E16" s="14">
        <f t="shared" si="1"/>
        <v>0.46425255338904364</v>
      </c>
      <c r="F16" s="18">
        <f t="shared" si="2"/>
        <v>1408</v>
      </c>
    </row>
    <row r="17" spans="1:6" ht="21.75" customHeight="1">
      <c r="A17" s="15">
        <v>11</v>
      </c>
      <c r="B17" s="17" t="s">
        <v>22</v>
      </c>
      <c r="C17" s="17">
        <v>3106</v>
      </c>
      <c r="D17" s="17">
        <v>2737</v>
      </c>
      <c r="E17" s="14">
        <f t="shared" si="1"/>
        <v>0.8811976819059885</v>
      </c>
      <c r="F17" s="18">
        <f t="shared" si="2"/>
        <v>59</v>
      </c>
    </row>
    <row r="18" spans="1:6" ht="21.75" customHeight="1">
      <c r="A18" s="15">
        <v>12</v>
      </c>
      <c r="B18" s="17" t="s">
        <v>23</v>
      </c>
      <c r="C18" s="17">
        <v>2101</v>
      </c>
      <c r="D18" s="17">
        <v>1776</v>
      </c>
      <c r="E18" s="14">
        <f t="shared" si="1"/>
        <v>0.8453117563065207</v>
      </c>
      <c r="F18" s="18">
        <f t="shared" si="2"/>
        <v>115</v>
      </c>
    </row>
    <row r="19" spans="1:6" ht="21.75" customHeight="1">
      <c r="A19" s="15">
        <v>13</v>
      </c>
      <c r="B19" s="17" t="s">
        <v>24</v>
      </c>
      <c r="C19" s="17">
        <v>2686</v>
      </c>
      <c r="D19" s="17">
        <v>2420</v>
      </c>
      <c r="E19" s="14">
        <f t="shared" si="1"/>
        <v>0.9009679821295606</v>
      </c>
      <c r="F19" s="18"/>
    </row>
    <row r="20" spans="1:6" ht="21.75" customHeight="1">
      <c r="A20" s="15">
        <v>14</v>
      </c>
      <c r="B20" s="17" t="s">
        <v>25</v>
      </c>
      <c r="C20" s="17">
        <v>4228</v>
      </c>
      <c r="D20" s="17">
        <v>3828</v>
      </c>
      <c r="E20" s="14">
        <f t="shared" si="1"/>
        <v>0.9053926206244087</v>
      </c>
      <c r="F20" s="18"/>
    </row>
    <row r="21" spans="1:6" ht="21.75" customHeight="1">
      <c r="A21" s="15">
        <v>15</v>
      </c>
      <c r="B21" s="17" t="s">
        <v>26</v>
      </c>
      <c r="C21" s="17">
        <v>4182</v>
      </c>
      <c r="D21" s="17">
        <v>4102</v>
      </c>
      <c r="E21" s="14">
        <f t="shared" si="1"/>
        <v>0.9808703969392635</v>
      </c>
      <c r="F21" s="18"/>
    </row>
    <row r="22" spans="1:6" ht="21.75" customHeight="1">
      <c r="A22" s="15">
        <v>16</v>
      </c>
      <c r="B22" s="17" t="s">
        <v>27</v>
      </c>
      <c r="C22" s="17">
        <v>2498</v>
      </c>
      <c r="D22" s="17">
        <v>1760</v>
      </c>
      <c r="E22" s="14">
        <f t="shared" si="1"/>
        <v>0.7045636509207366</v>
      </c>
      <c r="F22" s="18">
        <f t="shared" si="2"/>
        <v>489</v>
      </c>
    </row>
    <row r="23" spans="1:6" ht="21.75" customHeight="1">
      <c r="A23" s="15">
        <v>17</v>
      </c>
      <c r="B23" s="17" t="s">
        <v>28</v>
      </c>
      <c r="C23" s="17">
        <v>2146</v>
      </c>
      <c r="D23" s="17">
        <v>1218</v>
      </c>
      <c r="E23" s="14">
        <f t="shared" si="1"/>
        <v>0.5675675675675675</v>
      </c>
      <c r="F23" s="18">
        <f t="shared" si="2"/>
        <v>714</v>
      </c>
    </row>
    <row r="24" spans="1:6" ht="21.75" customHeight="1">
      <c r="A24" s="15">
        <v>18</v>
      </c>
      <c r="B24" s="17" t="s">
        <v>29</v>
      </c>
      <c r="C24" s="17">
        <v>3279</v>
      </c>
      <c r="D24" s="17">
        <v>2655</v>
      </c>
      <c r="E24" s="14">
        <f t="shared" si="1"/>
        <v>0.8096980786825252</v>
      </c>
      <c r="F24" s="18">
        <f t="shared" si="2"/>
        <v>297</v>
      </c>
    </row>
    <row r="25" spans="1:6" ht="21.75" customHeight="1">
      <c r="A25" s="15">
        <v>19</v>
      </c>
      <c r="B25" s="17" t="s">
        <v>30</v>
      </c>
      <c r="C25" s="17">
        <v>2568</v>
      </c>
      <c r="D25" s="17">
        <v>2033</v>
      </c>
      <c r="E25" s="14">
        <f t="shared" si="1"/>
        <v>0.7916666666666666</v>
      </c>
      <c r="F25" s="18">
        <f t="shared" si="2"/>
        <v>279</v>
      </c>
    </row>
    <row r="26" spans="1:6" ht="24.75" customHeight="1">
      <c r="A26" s="15">
        <v>20</v>
      </c>
      <c r="B26" s="17" t="s">
        <v>31</v>
      </c>
      <c r="C26" s="17">
        <v>288</v>
      </c>
      <c r="D26" s="17">
        <v>75</v>
      </c>
      <c r="E26" s="14">
        <f t="shared" si="1"/>
        <v>0.2604166666666667</v>
      </c>
      <c r="F26" s="18">
        <f t="shared" si="2"/>
        <v>185</v>
      </c>
    </row>
    <row r="27" spans="1:6" ht="81.75" customHeight="1">
      <c r="A27" s="19" t="s">
        <v>32</v>
      </c>
      <c r="B27" s="19"/>
      <c r="C27" s="19"/>
      <c r="D27" s="19"/>
      <c r="E27" s="19"/>
      <c r="F27" s="19"/>
    </row>
  </sheetData>
  <sheetProtection/>
  <mergeCells count="9">
    <mergeCell ref="A1:F1"/>
    <mergeCell ref="A2:F2"/>
    <mergeCell ref="A3:F3"/>
    <mergeCell ref="D4:E4"/>
    <mergeCell ref="A27:F27"/>
    <mergeCell ref="A4:A5"/>
    <mergeCell ref="B4:B5"/>
    <mergeCell ref="C4:C5"/>
    <mergeCell ref="F4:F5"/>
  </mergeCells>
  <printOptions/>
  <pageMargins left="0.75" right="0.75" top="0.8659722222222223" bottom="0.7868055555555555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梁弟</dc:creator>
  <cp:keywords/>
  <dc:description/>
  <cp:lastModifiedBy/>
  <dcterms:created xsi:type="dcterms:W3CDTF">2017-12-14T02:03:06Z</dcterms:created>
  <dcterms:modified xsi:type="dcterms:W3CDTF">2018-02-22T00:49:06Z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